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table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<sst xmlns="http://schemas.openxmlformats.org/spreadsheetml/2006/main" count="75" uniqueCount="64">
  <si>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Fuel Costs</t>
  </si>
  <si>
    <t>|</t>
  </si>
  <si>
    <t>dist</t>
  </si>
  <si>
    <t>IyeaXd~1975</t>
  </si>
  <si>
    <t>IyeaXd~1976</t>
  </si>
  <si>
    <t>IyeaXd~1977</t>
  </si>
  <si>
    <t>IyeaXd~1978</t>
  </si>
  <si>
    <t>IyeaXd~1979</t>
  </si>
  <si>
    <t>IyeaXd~1980</t>
  </si>
  <si>
    <t>IyeaXd~1981</t>
  </si>
  <si>
    <t>IyeaXd~1982</t>
  </si>
  <si>
    <t>IyeaXd~1983</t>
  </si>
  <si>
    <t>IyeaXd~1984</t>
  </si>
  <si>
    <t>IyeaXd~1985</t>
  </si>
  <si>
    <t>IyeaXd~1986</t>
  </si>
  <si>
    <t>IyeaXd~1987</t>
  </si>
  <si>
    <t>IyeaXd~1988</t>
  </si>
  <si>
    <t>IyeaXd~1989</t>
  </si>
  <si>
    <t>IyeaXd~1990</t>
  </si>
  <si>
    <t>IyeaXd~1991</t>
  </si>
  <si>
    <t>IyeaXd~1992</t>
  </si>
  <si>
    <t>IyeaXd~1993</t>
  </si>
  <si>
    <t>IyeaXd~1994</t>
  </si>
  <si>
    <t>IyeaXd~1995</t>
  </si>
  <si>
    <t>IyeaXd~1996</t>
  </si>
  <si>
    <t>IyeaXd~1997</t>
  </si>
  <si>
    <t>IyeaXd~1998</t>
  </si>
  <si>
    <t>IyeaXd~1999</t>
  </si>
  <si>
    <t>IyeaXd~2000</t>
  </si>
  <si>
    <t>IyeaXd~2001</t>
  </si>
  <si>
    <t>IyeaXd~2002</t>
  </si>
  <si>
    <t>IyeaXd~2003</t>
  </si>
  <si>
    <t>IyeaXd~2004</t>
  </si>
  <si>
    <t>Weight/Value</t>
  </si>
  <si>
    <t xml:space="preserve">Distance </t>
  </si>
  <si>
    <t>Notes:</t>
  </si>
  <si>
    <t>Air Shipments</t>
  </si>
  <si>
    <t>vtrade</t>
  </si>
  <si>
    <t>vval</t>
  </si>
  <si>
    <t>vwv</t>
  </si>
  <si>
    <t>vfuel</t>
  </si>
  <si>
    <t>Ocean Shipments</t>
  </si>
  <si>
    <t>Elasticity of ad-valorem freight costs</t>
  </si>
  <si>
    <t>with respect to</t>
  </si>
  <si>
    <t>Containerized Share of Trade</t>
  </si>
  <si>
    <t>Trend</t>
  </si>
  <si>
    <t>Distance *Trend</t>
  </si>
  <si>
    <t>Nobs</t>
  </si>
  <si>
    <t>R2</t>
  </si>
  <si>
    <t>0.494*</t>
  </si>
  <si>
    <t>0.263*</t>
  </si>
  <si>
    <t>0.269*</t>
  </si>
  <si>
    <t>0.060*</t>
  </si>
  <si>
    <t>0.492*</t>
  </si>
  <si>
    <t>0.055*</t>
  </si>
  <si>
    <t>0.436*</t>
  </si>
  <si>
    <t>1.  Columns 1,2,3 include commodity (SITC 5 digit) fixed effects</t>
  </si>
  <si>
    <t>0.410*</t>
  </si>
  <si>
    <t>0.327*</t>
  </si>
  <si>
    <t>0.151*</t>
  </si>
  <si>
    <t>0.374*</t>
  </si>
  <si>
    <t>0.232*</t>
  </si>
  <si>
    <t>2. Column 4 includes exporter-commodity fixed effects</t>
  </si>
  <si>
    <t>3.  * significant at 1% confidence levels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</si>
</sst>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I19" sqref="I19"/>
    </sheetView>
  </sheetViews>
  <sheetFormatPr defaultColWidth="9.140625" defaultRowHeight="12.75"/>
  <cols>
    <col min="1" max="1" width="31.7109375" style="0" customWidth="1"/>
    <col min="2" max="2" width="4.00390625" style="0" customWidth="1"/>
    <col min="4" max="4" width="8.00390625" style="0" customWidth="1"/>
    <col min="5" max="5" width="6.57421875" style="0" customWidth="1"/>
    <col min="6" max="6" width="10.57421875" style="1" bestFit="1" customWidth="1"/>
    <col min="7" max="7" width="8.00390625" style="1" customWidth="1"/>
  </cols>
  <sheetData>
    <row r="1" spans="3:7" ht="12.75">
      <c r="C1" s="9" t="s">
        <v>36</v>
      </c>
      <c r="D1" s="9"/>
      <c r="E1" s="4"/>
      <c r="F1" s="10" t="s">
        <v>41</v>
      </c>
      <c r="G1" s="10"/>
    </row>
    <row r="2" spans="1:7" ht="12.75">
      <c r="A2" t="s">
        <v>42</v>
      </c>
      <c r="C2" s="4" t="str">
        <f>"(1)"</f>
        <v>(1)</v>
      </c>
      <c r="D2" s="4" t="str">
        <f>"(2)"</f>
        <v>(2)</v>
      </c>
      <c r="E2" s="4"/>
      <c r="F2" s="5" t="str">
        <f>"(3)"</f>
        <v>(3)</v>
      </c>
      <c r="G2" s="5" t="str">
        <f>"(4)"</f>
        <v>(4)</v>
      </c>
    </row>
    <row r="3" spans="1:5" ht="12.75">
      <c r="A3" t="s">
        <v>43</v>
      </c>
      <c r="C3" s="4"/>
      <c r="D3" s="4"/>
      <c r="E3" s="4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1:7" ht="12.75">
      <c r="A6" t="s">
        <v>33</v>
      </c>
      <c r="C6" s="1" t="s">
        <v>53</v>
      </c>
      <c r="D6" t="s">
        <v>49</v>
      </c>
      <c r="F6" s="1" t="s">
        <v>57</v>
      </c>
      <c r="G6" s="1" t="s">
        <v>60</v>
      </c>
    </row>
    <row r="7" ht="12.75">
      <c r="C7" s="1"/>
    </row>
    <row r="8" spans="1:7" ht="12.75">
      <c r="A8" t="s">
        <v>0</v>
      </c>
      <c r="C8" s="1" t="s">
        <v>50</v>
      </c>
      <c r="D8" t="s">
        <v>54</v>
      </c>
      <c r="F8" s="1" t="s">
        <v>58</v>
      </c>
      <c r="G8" s="1" t="s">
        <v>61</v>
      </c>
    </row>
    <row r="9" ht="12.75">
      <c r="C9" s="1"/>
    </row>
    <row r="10" spans="1:6" ht="12.75">
      <c r="A10" t="s">
        <v>34</v>
      </c>
      <c r="C10" t="s">
        <v>51</v>
      </c>
      <c r="D10" t="s">
        <v>55</v>
      </c>
      <c r="F10" s="1" t="s">
        <v>59</v>
      </c>
    </row>
    <row r="11" spans="1:3" ht="12.75">
      <c r="A11" s="2"/>
      <c r="C11" s="1"/>
    </row>
    <row r="12" spans="1:4" ht="12.75">
      <c r="A12" s="2" t="s">
        <v>46</v>
      </c>
      <c r="C12" s="1"/>
      <c r="D12" t="str">
        <f>"-0.009*"</f>
        <v>-0.009*</v>
      </c>
    </row>
    <row r="13" spans="1:3" ht="12.75">
      <c r="A13" s="2"/>
      <c r="C13" s="1"/>
    </row>
    <row r="14" spans="1:4" ht="12.75">
      <c r="A14" t="s">
        <v>45</v>
      </c>
      <c r="C14" s="1"/>
      <c r="D14" t="s">
        <v>52</v>
      </c>
    </row>
    <row r="15" ht="12.75">
      <c r="C15" s="1"/>
    </row>
    <row r="16" spans="1:7" ht="12.75">
      <c r="A16" t="s">
        <v>44</v>
      </c>
      <c r="C16" s="1"/>
      <c r="F16" s="1" t="str">
        <f>"-0.029*"</f>
        <v>-0.029*</v>
      </c>
      <c r="G16" s="1" t="str">
        <f>"-0.134*"</f>
        <v>-0.134*</v>
      </c>
    </row>
    <row r="17" ht="12.75">
      <c r="A17" s="2"/>
    </row>
    <row r="18" spans="1:7" ht="12.75">
      <c r="A18" s="2" t="s">
        <v>47</v>
      </c>
      <c r="C18" s="3">
        <v>777966</v>
      </c>
      <c r="D18" s="3">
        <v>777966</v>
      </c>
      <c r="E18" s="3"/>
      <c r="F18" s="6">
        <v>763997</v>
      </c>
      <c r="G18" s="6">
        <v>787418</v>
      </c>
    </row>
    <row r="19" spans="1:7" ht="12.75">
      <c r="A19" s="2"/>
      <c r="C19" s="3"/>
      <c r="D19" s="3"/>
      <c r="E19" s="3"/>
      <c r="F19" s="7"/>
      <c r="G19" s="7"/>
    </row>
    <row r="20" spans="1:7" ht="12.75">
      <c r="A20" s="2" t="s">
        <v>48</v>
      </c>
      <c r="C20" s="3">
        <v>0.51</v>
      </c>
      <c r="D20" s="3">
        <v>0.52</v>
      </c>
      <c r="E20" s="3"/>
      <c r="F20" s="8">
        <v>0.37</v>
      </c>
      <c r="G20" s="8">
        <v>0.33</v>
      </c>
    </row>
    <row r="21" ht="12.75">
      <c r="A21" s="2"/>
    </row>
    <row r="22" ht="12.75">
      <c r="A22" s="3" t="s">
        <v>35</v>
      </c>
    </row>
    <row r="23" ht="12.75">
      <c r="A23" t="s">
        <v>56</v>
      </c>
    </row>
    <row r="24" ht="12.75">
      <c r="A24" t="s">
        <v>62</v>
      </c>
    </row>
    <row r="25" ht="12.75">
      <c r="A25" t="s">
        <v>63</v>
      </c>
    </row>
  </sheetData>
  <mergeCells count="2">
    <mergeCell ref="C1:D1"/>
    <mergeCell ref="F1:G1"/>
  </mergeCells>
  <printOptions horizontalCentered="1"/>
  <pageMargins left="0.75" right="0.75" top="1" bottom="1" header="0.5" footer="0.5"/>
  <pageSetup horizontalDpi="1200" verticalDpi="1200" orientation="portrait" r:id="rId1"/>
  <headerFooter alignWithMargins="0">
    <oddHeader>&amp;C&amp;14Table 5 -- Determinants of transportation costs over time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30" sqref="K30"/>
    </sheetView>
  </sheetViews>
  <sheetFormatPr defaultColWidth="9.140625" defaultRowHeight="12.75"/>
  <cols>
    <col min="5" max="5" width="14.8515625" style="0" customWidth="1"/>
  </cols>
  <sheetData>
    <row r="1" spans="1:7" ht="12.75">
      <c r="A1" t="s">
        <v>39</v>
      </c>
      <c r="B1" t="s">
        <v>1</v>
      </c>
      <c r="C1">
        <v>0.5176354</v>
      </c>
      <c r="E1" t="s">
        <v>39</v>
      </c>
      <c r="F1" t="s">
        <v>1</v>
      </c>
      <c r="G1">
        <v>0.4322627</v>
      </c>
    </row>
    <row r="2" spans="1:3" ht="12.75">
      <c r="A2" t="s">
        <v>40</v>
      </c>
      <c r="B2" t="s">
        <v>1</v>
      </c>
      <c r="C2">
        <v>0.1486909</v>
      </c>
    </row>
    <row r="3" spans="1:7" ht="12.75">
      <c r="A3" t="s">
        <v>37</v>
      </c>
      <c r="B3" t="s">
        <v>1</v>
      </c>
      <c r="C3">
        <v>0.3056268</v>
      </c>
      <c r="E3" t="s">
        <v>37</v>
      </c>
      <c r="F3" t="s">
        <v>1</v>
      </c>
      <c r="G3">
        <v>0.024981</v>
      </c>
    </row>
    <row r="4" spans="1:7" ht="12.75">
      <c r="A4" t="s">
        <v>38</v>
      </c>
      <c r="B4" t="s">
        <v>1</v>
      </c>
      <c r="C4">
        <v>-0.789743</v>
      </c>
      <c r="E4" t="s">
        <v>38</v>
      </c>
      <c r="F4" t="s">
        <v>1</v>
      </c>
      <c r="G4">
        <v>-0.1186119</v>
      </c>
    </row>
    <row r="5" spans="1:3" ht="12.75">
      <c r="A5" t="s">
        <v>2</v>
      </c>
      <c r="B5" t="s">
        <v>1</v>
      </c>
      <c r="C5">
        <v>0.2047953</v>
      </c>
    </row>
    <row r="6" spans="5:7" ht="12.75">
      <c r="E6" t="s">
        <v>2</v>
      </c>
      <c r="F6">
        <f>G6</f>
        <v>0.2033725</v>
      </c>
      <c r="G6">
        <v>0.2033725</v>
      </c>
    </row>
    <row r="7" spans="5:7" ht="12.75">
      <c r="E7" t="s">
        <v>3</v>
      </c>
      <c r="F7">
        <f>G$6+G7</f>
        <v>0.23648390000000002</v>
      </c>
      <c r="G7">
        <v>0.0331114</v>
      </c>
    </row>
    <row r="8" spans="5:7" ht="12.75">
      <c r="E8" t="s">
        <v>4</v>
      </c>
      <c r="F8">
        <f aca="true" t="shared" si="0" ref="F8:F36">G$6+G8</f>
        <v>0.2325201</v>
      </c>
      <c r="G8">
        <v>0.0291476</v>
      </c>
    </row>
    <row r="9" spans="5:7" ht="12.75">
      <c r="E9" t="s">
        <v>5</v>
      </c>
      <c r="F9">
        <f t="shared" si="0"/>
        <v>0.231543</v>
      </c>
      <c r="G9">
        <v>0.0281705</v>
      </c>
    </row>
    <row r="10" spans="5:7" ht="12.75">
      <c r="E10" t="s">
        <v>6</v>
      </c>
      <c r="F10">
        <f t="shared" si="0"/>
        <v>0.2249246</v>
      </c>
      <c r="G10">
        <v>0.0215521</v>
      </c>
    </row>
    <row r="11" spans="5:7" ht="12.75">
      <c r="E11" t="s">
        <v>7</v>
      </c>
      <c r="F11">
        <f t="shared" si="0"/>
        <v>0.20061340000000003</v>
      </c>
      <c r="G11">
        <v>-0.0027591</v>
      </c>
    </row>
    <row r="12" spans="5:7" ht="12.75">
      <c r="E12" t="s">
        <v>8</v>
      </c>
      <c r="F12">
        <f t="shared" si="0"/>
        <v>0.1613793</v>
      </c>
      <c r="G12">
        <v>-0.0419932</v>
      </c>
    </row>
    <row r="13" spans="5:7" ht="12.75">
      <c r="E13" t="s">
        <v>9</v>
      </c>
      <c r="F13">
        <f t="shared" si="0"/>
        <v>0.1320905</v>
      </c>
      <c r="G13">
        <v>-0.071282</v>
      </c>
    </row>
    <row r="14" spans="5:7" ht="12.75">
      <c r="E14" t="s">
        <v>10</v>
      </c>
      <c r="F14">
        <f t="shared" si="0"/>
        <v>0.10975900000000001</v>
      </c>
      <c r="G14">
        <v>-0.0936135</v>
      </c>
    </row>
    <row r="15" spans="5:7" ht="12.75">
      <c r="E15" t="s">
        <v>11</v>
      </c>
      <c r="F15">
        <f t="shared" si="0"/>
        <v>0.11354470000000001</v>
      </c>
      <c r="G15">
        <v>-0.0898278</v>
      </c>
    </row>
    <row r="16" spans="5:7" ht="12.75">
      <c r="E16" t="s">
        <v>12</v>
      </c>
      <c r="F16">
        <f t="shared" si="0"/>
        <v>0.1209072</v>
      </c>
      <c r="G16">
        <v>-0.0824653</v>
      </c>
    </row>
    <row r="17" spans="5:7" ht="12.75">
      <c r="E17" t="s">
        <v>13</v>
      </c>
      <c r="F17">
        <f t="shared" si="0"/>
        <v>0.08831920000000001</v>
      </c>
      <c r="G17">
        <v>-0.1150533</v>
      </c>
    </row>
    <row r="18" spans="5:7" ht="12.75">
      <c r="E18" t="s">
        <v>14</v>
      </c>
      <c r="F18">
        <f t="shared" si="0"/>
        <v>0.0904327</v>
      </c>
      <c r="G18">
        <v>-0.1129398</v>
      </c>
    </row>
    <row r="19" spans="5:7" ht="12.75">
      <c r="E19" t="s">
        <v>15</v>
      </c>
      <c r="F19">
        <f t="shared" si="0"/>
        <v>0.11422720000000001</v>
      </c>
      <c r="G19">
        <v>-0.0891453</v>
      </c>
    </row>
    <row r="20" spans="5:7" ht="12.75">
      <c r="E20" t="s">
        <v>16</v>
      </c>
      <c r="F20">
        <f t="shared" si="0"/>
        <v>0.11887420000000001</v>
      </c>
      <c r="G20">
        <v>-0.0844983</v>
      </c>
    </row>
    <row r="21" spans="5:7" ht="12.75">
      <c r="E21" t="s">
        <v>17</v>
      </c>
      <c r="F21">
        <f t="shared" si="0"/>
        <v>0.11791250000000002</v>
      </c>
      <c r="G21">
        <v>-0.08546</v>
      </c>
    </row>
    <row r="22" spans="5:7" ht="12.75">
      <c r="E22" t="s">
        <v>18</v>
      </c>
      <c r="F22">
        <f t="shared" si="0"/>
        <v>0.1433491</v>
      </c>
      <c r="G22">
        <v>-0.0600234</v>
      </c>
    </row>
    <row r="23" spans="5:7" ht="12.75">
      <c r="E23" t="s">
        <v>19</v>
      </c>
      <c r="F23">
        <f t="shared" si="0"/>
        <v>0.1608552</v>
      </c>
      <c r="G23">
        <v>-0.0425173</v>
      </c>
    </row>
    <row r="24" spans="5:7" ht="12.75">
      <c r="E24" t="s">
        <v>20</v>
      </c>
      <c r="F24">
        <f t="shared" si="0"/>
        <v>0.169411</v>
      </c>
      <c r="G24">
        <v>-0.0339615</v>
      </c>
    </row>
    <row r="25" spans="5:7" ht="12.75">
      <c r="E25" t="s">
        <v>21</v>
      </c>
      <c r="F25">
        <f t="shared" si="0"/>
        <v>0.16149850000000002</v>
      </c>
      <c r="G25">
        <v>-0.041874</v>
      </c>
    </row>
    <row r="26" spans="5:11" ht="12.75">
      <c r="E26" t="s">
        <v>22</v>
      </c>
      <c r="F26">
        <f t="shared" si="0"/>
        <v>0.1496674</v>
      </c>
      <c r="G26">
        <v>-0.0537051</v>
      </c>
      <c r="K26">
        <f>(7)^0.16</f>
        <v>1.3652610064150739</v>
      </c>
    </row>
    <row r="27" spans="5:7" ht="12.75">
      <c r="E27" t="s">
        <v>23</v>
      </c>
      <c r="F27">
        <f t="shared" si="0"/>
        <v>0.11435080000000002</v>
      </c>
      <c r="G27">
        <v>-0.0890217</v>
      </c>
    </row>
    <row r="28" spans="5:11" ht="12.75">
      <c r="E28" t="s">
        <v>24</v>
      </c>
      <c r="F28">
        <f t="shared" si="0"/>
        <v>0.13709490000000002</v>
      </c>
      <c r="G28">
        <v>-0.0662776</v>
      </c>
      <c r="K28">
        <f>10^(0.494-1)</f>
        <v>0.3118889584093937</v>
      </c>
    </row>
    <row r="29" spans="5:11" ht="12.75">
      <c r="E29" t="s">
        <v>25</v>
      </c>
      <c r="F29">
        <f t="shared" si="0"/>
        <v>0.11074280000000002</v>
      </c>
      <c r="G29">
        <v>-0.0926297</v>
      </c>
      <c r="K29">
        <f>9.9/1.92</f>
        <v>5.15625</v>
      </c>
    </row>
    <row r="30" spans="5:7" ht="12.75">
      <c r="E30" t="s">
        <v>26</v>
      </c>
      <c r="F30">
        <f t="shared" si="0"/>
        <v>0.12759930000000003</v>
      </c>
      <c r="G30">
        <v>-0.0757732</v>
      </c>
    </row>
    <row r="31" spans="5:7" ht="12.75">
      <c r="E31" t="s">
        <v>27</v>
      </c>
      <c r="F31">
        <f t="shared" si="0"/>
        <v>0.18482230000000002</v>
      </c>
      <c r="G31">
        <v>-0.0185502</v>
      </c>
    </row>
    <row r="32" spans="5:7" ht="12.75">
      <c r="E32" t="s">
        <v>28</v>
      </c>
      <c r="F32">
        <f t="shared" si="0"/>
        <v>0.1851712</v>
      </c>
      <c r="G32">
        <v>-0.0182013</v>
      </c>
    </row>
    <row r="33" spans="5:7" ht="12.75">
      <c r="E33" t="s">
        <v>29</v>
      </c>
      <c r="F33">
        <f t="shared" si="0"/>
        <v>0.16166260000000002</v>
      </c>
      <c r="G33">
        <v>-0.0417099</v>
      </c>
    </row>
    <row r="34" spans="5:7" ht="12.75">
      <c r="E34" t="s">
        <v>30</v>
      </c>
      <c r="F34">
        <f t="shared" si="0"/>
        <v>0.1506695</v>
      </c>
      <c r="G34">
        <v>-0.052703</v>
      </c>
    </row>
    <row r="35" spans="5:7" ht="12.75">
      <c r="E35" t="s">
        <v>31</v>
      </c>
      <c r="F35">
        <f t="shared" si="0"/>
        <v>0.1640722</v>
      </c>
      <c r="G35">
        <v>-0.0393003</v>
      </c>
    </row>
    <row r="36" spans="5:7" ht="12.75">
      <c r="E36" t="s">
        <v>32</v>
      </c>
      <c r="F36">
        <f t="shared" si="0"/>
        <v>0.17830040000000003</v>
      </c>
      <c r="G36">
        <v>-0.0250721</v>
      </c>
    </row>
    <row r="38" ht="12.75">
      <c r="B38">
        <f>0.43-0.009*30</f>
        <v>0.16000000000000003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Krannert Computing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cp:lastPrinted>2007-01-11T20:33:39Z</cp:lastPrinted>
  <dcterms:created xsi:type="dcterms:W3CDTF">2006-03-10T19:52:33Z</dcterms:created>
  <dcterms:modified xsi:type="dcterms:W3CDTF">2007-01-11T22:26:36Z</dcterms:modified>
  <cp:category/>
  <cp:version/>
  <cp:contentType/>
  <cp:contentStatus/>
</cp:coreProperties>
</file>